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pubapps\community-investment-grants\early-childhood-education\meeting-documents\2023-10-03\"/>
    </mc:Choice>
  </mc:AlternateContent>
  <xr:revisionPtr revIDLastSave="0" documentId="13_ncr:1_{3CFF9841-F923-4D98-9798-CCE77DFE93F0}" xr6:coauthVersionLast="47" xr6:coauthVersionMax="47" xr10:uidLastSave="{00000000-0000-0000-0000-000000000000}"/>
  <bookViews>
    <workbookView xWindow="28680" yWindow="-90" windowWidth="29040" windowHeight="15840" activeTab="1" xr2:uid="{00000000-000D-0000-FFFF-FFFF00000000}"/>
  </bookViews>
  <sheets>
    <sheet name="Summary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2" l="1"/>
  <c r="E20" i="2"/>
  <c r="E21" i="2"/>
  <c r="E22" i="2"/>
  <c r="E23" i="2"/>
  <c r="E19" i="2"/>
  <c r="H76" i="2"/>
  <c r="G76" i="2"/>
  <c r="F76" i="2"/>
  <c r="E76" i="2"/>
  <c r="D76" i="2"/>
  <c r="C76" i="2"/>
  <c r="B76" i="2"/>
  <c r="F59" i="2"/>
  <c r="E59" i="2"/>
  <c r="D59" i="2"/>
  <c r="C59" i="2"/>
  <c r="B59" i="2"/>
  <c r="E42" i="2"/>
  <c r="D42" i="2"/>
  <c r="C42" i="2"/>
  <c r="B42" i="2"/>
  <c r="D24" i="2"/>
  <c r="C24" i="2"/>
  <c r="D14" i="2"/>
  <c r="C14" i="2"/>
  <c r="B14" i="2"/>
  <c r="P16" i="1"/>
  <c r="E24" i="2" l="1"/>
</calcChain>
</file>

<file path=xl/sharedStrings.xml><?xml version="1.0" encoding="utf-8"?>
<sst xmlns="http://schemas.openxmlformats.org/spreadsheetml/2006/main" count="191" uniqueCount="119">
  <si>
    <t>Name of Organization</t>
  </si>
  <si>
    <t>Enter your name:</t>
  </si>
  <si>
    <t>Enter your email address: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</si>
  <si>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</si>
  <si>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</si>
  <si>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</si>
  <si>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</si>
  <si>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</si>
  <si>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</si>
  <si>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Multi-race</t>
  </si>
  <si>
    <t>Number of lead teachers:</t>
  </si>
  <si>
    <t>Number of assistant teachers:</t>
  </si>
  <si>
    <t>Number of lead teacher vacancies:</t>
  </si>
  <si>
    <t>Number of assistant teacher vacancies:</t>
  </si>
  <si>
    <t>Betsie Stockslager</t>
  </si>
  <si>
    <t>elizabeth.stockslager@bcsemail.org</t>
  </si>
  <si>
    <t>we are enrolled but not using so far</t>
  </si>
  <si>
    <t>balance of 3-5 = 60</t>
  </si>
  <si>
    <t xml:space="preserve">we are not NC PreK </t>
  </si>
  <si>
    <t>?</t>
  </si>
  <si>
    <t>Verner Center for Early Learning</t>
  </si>
  <si>
    <t>Kaitlyn Guyer</t>
  </si>
  <si>
    <t>kguyer@verneremail.org</t>
  </si>
  <si>
    <t>We don't have a set number of subsidy slots. Families may use a subsidy in any of our tuition-based slots.</t>
  </si>
  <si>
    <t>YWCA of Asheville - Early Learning Program</t>
  </si>
  <si>
    <t>Millad Nooraei</t>
  </si>
  <si>
    <t>millad.nooraei@ywcaofasheville.org</t>
  </si>
  <si>
    <t>We have a total of 193 licensed slots.</t>
  </si>
  <si>
    <t>None</t>
  </si>
  <si>
    <t>Max capacity</t>
  </si>
  <si>
    <t>N/A</t>
  </si>
  <si>
    <t>Irene Wortham Center</t>
  </si>
  <si>
    <t>Aimee Spooner</t>
  </si>
  <si>
    <t>aspooner@iwcnc.org</t>
  </si>
  <si>
    <t>3-5yr olds grouped 56 total</t>
  </si>
  <si>
    <t xml:space="preserve">varies </t>
  </si>
  <si>
    <t xml:space="preserve">varies but atleast 70% if enrolled on voucher/ncprek or BCS </t>
  </si>
  <si>
    <t>Donald S Collins Early Learning Center ( Swannanoa Valley Childcare Council</t>
  </si>
  <si>
    <t>Monnie Wright</t>
  </si>
  <si>
    <t>director.collinselc@gmail.com</t>
  </si>
  <si>
    <t>The Christine Avery Learning Center</t>
  </si>
  <si>
    <t>CiCi Weston</t>
  </si>
  <si>
    <t>avery.learningcenter@gmail.com</t>
  </si>
  <si>
    <t>Community Action Opportunities - Johnston</t>
  </si>
  <si>
    <t>Brian Repass</t>
  </si>
  <si>
    <t>brian.repass@communityactionopportunities.org</t>
  </si>
  <si>
    <t>Community Action Opportunities - Burton Pre-K Full Year</t>
  </si>
  <si>
    <t>Community Action Opportunities - Burton Toddler Classrooms</t>
  </si>
  <si>
    <t>Amber Williams</t>
  </si>
  <si>
    <t>amber@jcc-ashevillle.org</t>
  </si>
  <si>
    <t xml:space="preserve">Evolve Early Learning </t>
  </si>
  <si>
    <t>Corrie Price</t>
  </si>
  <si>
    <t>Corrie@evolveearlylearning.com</t>
  </si>
  <si>
    <t>Licensed Slots-Less than 1 year</t>
  </si>
  <si>
    <t>Licensed Slots-1 Year old</t>
  </si>
  <si>
    <t>Licensed Slots-2 Years Old</t>
  </si>
  <si>
    <t>Licensed Slots-3 Years Old</t>
  </si>
  <si>
    <t>Licensed Slots-Age 4 years or greater</t>
  </si>
  <si>
    <t>Ideal Enrollment-1 Year Old</t>
  </si>
  <si>
    <t>Ideal Enrollment-2 Years Old</t>
  </si>
  <si>
    <t>Ideal Enrollment-3 Years Old</t>
  </si>
  <si>
    <t>Ideal Enrollment-Age 4 years or greater</t>
  </si>
  <si>
    <t>Ideal Enrollment-Less than 1 year</t>
  </si>
  <si>
    <t>Current Enrollment-Less than 1 year</t>
  </si>
  <si>
    <t>Current Enrollment-1 Year Old</t>
  </si>
  <si>
    <t>Current Enrollment-2 Years Old</t>
  </si>
  <si>
    <t>Current Enrollment-3 Years Old</t>
  </si>
  <si>
    <t>Current Enrollment-Age 4 years or greater</t>
  </si>
  <si>
    <t>Waitlist-Less than 1 year</t>
  </si>
  <si>
    <t>Waitlist-1 year old</t>
  </si>
  <si>
    <t>Waitlist-2 years old</t>
  </si>
  <si>
    <t>Waitlist-3 years old</t>
  </si>
  <si>
    <t>Waitlist-Age 4 years or greater</t>
  </si>
  <si>
    <t>Licensed Slots-Number of Head Start Slots</t>
  </si>
  <si>
    <t>Licensed Slots-Number of NC PreK slots</t>
  </si>
  <si>
    <t xml:space="preserve">Licensed Slots-Number of Child Care Subsidy slots </t>
  </si>
  <si>
    <t>Ideal Head Start enrollment</t>
  </si>
  <si>
    <t>Ideal NC PreK Enrollment</t>
  </si>
  <si>
    <t>Ideal Child Care Subsidy Enrollment</t>
  </si>
  <si>
    <t>Current Head Start enrollment</t>
  </si>
  <si>
    <t>Current NC PreK Enrollment</t>
  </si>
  <si>
    <t>Current Child Care Subsidy Enrollment</t>
  </si>
  <si>
    <t>Buncombe County Schools Preschools</t>
  </si>
  <si>
    <t>Asheville Jewish Community Center</t>
  </si>
  <si>
    <t>Eliada Homes</t>
  </si>
  <si>
    <t>Marilyn Chamberlin</t>
  </si>
  <si>
    <t>mchamberlin@eliada.org</t>
  </si>
  <si>
    <t>Slot Information</t>
  </si>
  <si>
    <t>Licensed Slots</t>
  </si>
  <si>
    <t>Enrollment</t>
  </si>
  <si>
    <t>Wait List</t>
  </si>
  <si>
    <t>Buncombe County Schools Preschool</t>
  </si>
  <si>
    <t>Community Action Opp - Burton PreK</t>
  </si>
  <si>
    <t>Community Action Opp - Burton Toddler</t>
  </si>
  <si>
    <t>Community Action Opp - Johnston</t>
  </si>
  <si>
    <t>Donald S Collins Early Learning</t>
  </si>
  <si>
    <t>Evolve Early Learning</t>
  </si>
  <si>
    <t>YWCA Early Learning</t>
  </si>
  <si>
    <t>Total</t>
  </si>
  <si>
    <t>Slots by Age:</t>
  </si>
  <si>
    <t>Under 1</t>
  </si>
  <si>
    <t>1 Year old</t>
  </si>
  <si>
    <t>2 Years Old</t>
  </si>
  <si>
    <t>3 Years Old</t>
  </si>
  <si>
    <t>4+ Years Old</t>
  </si>
  <si>
    <t>Total:</t>
  </si>
  <si>
    <t>Workforce Info</t>
  </si>
  <si>
    <t>Lead Teachers</t>
  </si>
  <si>
    <t>Asst Teachers</t>
  </si>
  <si>
    <t>Lead Vacancies</t>
  </si>
  <si>
    <t>Asst Vacancies</t>
  </si>
  <si>
    <t>NC PreK/Head Start/Subsidy Slots</t>
  </si>
  <si>
    <t>NC PreK Slots</t>
  </si>
  <si>
    <t>NC PreK Enrollment</t>
  </si>
  <si>
    <t>Head Start Slots</t>
  </si>
  <si>
    <t>Head Start Enrollment</t>
  </si>
  <si>
    <t>Subsidy Enrollment</t>
  </si>
  <si>
    <t>Student Demographics</t>
  </si>
  <si>
    <t>*Note: YWCA provided # of overall slots (193), but didn't provide licensed slots per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</si>
</sst>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1" applyFont="1"/>
  </cellXfs>
  <cellStyles count="2">
    <cellStyle name="Normal" xfId="0" builtinId="0"/>
    <cellStyle name="Percent" xfId="1" builtinId="5"/>
  </cellStyles>
  <dxfs count="44"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Q13" totalsRowShown="0" headerRowDxfId="43">
  <autoFilter ref="A1:AQ13" xr:uid="{00000000-0009-0000-0100-000001000000}"/>
  <sortState xmlns:xlrd2="http://schemas.microsoft.com/office/spreadsheetml/2017/richdata2" ref="A2:AQ13">
    <sortCondition ref="A2:A13"/>
  </sortState>
  <tableColumns count="43">
    <tableColumn id="6" xr3:uid="{00000000-0010-0000-0000-000006000000}" name="Name of Organization" dataDxfId="42"/>
    <tableColumn id="7" xr3:uid="{00000000-0010-0000-0000-000007000000}" name="Enter your name:" dataDxfId="41"/>
    <tableColumn id="8" xr3:uid="{00000000-0010-0000-0000-000008000000}" name="Enter your email address:" dataDxfId="40"/>
    <tableColumn id="9" xr3:uid="{00000000-0010-0000-0000-000009000000}" name="Licensed Slots-Less than 1 year" dataDxfId="39"/>
    <tableColumn id="10" xr3:uid="{00000000-0010-0000-0000-00000A000000}" name="Licensed Slots-1 Year old" dataDxfId="38"/>
    <tableColumn id="11" xr3:uid="{00000000-0010-0000-0000-00000B000000}" name="Licensed Slots-2 Years Old" dataDxfId="37"/>
    <tableColumn id="12" xr3:uid="{00000000-0010-0000-0000-00000C000000}" name="Licensed Slots-3 Years Old" dataDxfId="36"/>
    <tableColumn id="13" xr3:uid="{00000000-0010-0000-0000-00000D000000}" name="Licensed Slots-Age 4 years or greater" dataDxfId="35"/>
    <tableColumn id="14" xr3:uid="{00000000-0010-0000-0000-00000E000000}" name="Licensed Slots-Number of Head Start Slots" dataDxfId="34"/>
    <tableColumn id="15" xr3:uid="{00000000-0010-0000-0000-00000F000000}" name="Licensed Slots-Number of NC PreK slots" dataDxfId="33"/>
    <tableColumn id="16" xr3:uid="{00000000-0010-0000-0000-000010000000}" name="Licensed Slots-Number of Child Care Subsidy slots " dataDxfId="32"/>
    <tableColumn id="17" xr3:uid="{00000000-0010-0000-0000-000011000000}" name="Ideal Enrollment-Less than 1 year" dataDxfId="31"/>
    <tableColumn id="18" xr3:uid="{00000000-0010-0000-0000-000012000000}" name="Ideal Enrollment-1 Year Old" dataDxfId="30"/>
    <tableColumn id="19" xr3:uid="{00000000-0010-0000-0000-000013000000}" name="Ideal Enrollment-2 Years Old" dataDxfId="29"/>
    <tableColumn id="20" xr3:uid="{00000000-0010-0000-0000-000014000000}" name="Ideal Enrollment-3 Years Old" dataDxfId="28"/>
    <tableColumn id="21" xr3:uid="{00000000-0010-0000-0000-000015000000}" name="Ideal Enrollment-Age 4 years or greater" dataDxfId="27"/>
    <tableColumn id="22" xr3:uid="{00000000-0010-0000-0000-000016000000}" name="Ideal Head Start enrollment" dataDxfId="26"/>
    <tableColumn id="23" xr3:uid="{00000000-0010-0000-0000-000017000000}" name="Ideal NC PreK Enrollment" dataDxfId="25"/>
    <tableColumn id="24" xr3:uid="{00000000-0010-0000-0000-000018000000}" name="Ideal Child Care Subsidy Enrollment" dataDxfId="24"/>
    <tableColumn id="25" xr3:uid="{00000000-0010-0000-0000-000019000000}" name="Current Enrollment-Less than 1 year" dataDxfId="23"/>
    <tableColumn id="26" xr3:uid="{00000000-0010-0000-0000-00001A000000}" name="Current Enrollment-1 Year Old" dataDxfId="22"/>
    <tableColumn id="27" xr3:uid="{00000000-0010-0000-0000-00001B000000}" name="Current Enrollment-2 Years Old" dataDxfId="21"/>
    <tableColumn id="28" xr3:uid="{00000000-0010-0000-0000-00001C000000}" name="Current Enrollment-3 Years Old" dataDxfId="20"/>
    <tableColumn id="29" xr3:uid="{00000000-0010-0000-0000-00001D000000}" name="Current Enrollment-Age 4 years or greater" dataDxfId="19"/>
    <tableColumn id="30" xr3:uid="{00000000-0010-0000-0000-00001E000000}" name="Current Head Start enrollment" dataDxfId="18"/>
    <tableColumn id="31" xr3:uid="{00000000-0010-0000-0000-00001F000000}" name="Current NC PreK Enrollment" dataDxfId="17"/>
    <tableColumn id="32" xr3:uid="{00000000-0010-0000-0000-000020000000}" name="Current Child Care Subsidy Enrollment" dataDxfId="16"/>
    <tableColumn id="33" xr3:uid="{00000000-0010-0000-0000-000021000000}" name="American Indian or Alaska Native" dataDxfId="15"/>
    <tableColumn id="34" xr3:uid="{00000000-0010-0000-0000-000022000000}" name="Asian" dataDxfId="14"/>
    <tableColumn id="35" xr3:uid="{00000000-0010-0000-0000-000023000000}" name="Black or African American" dataDxfId="13"/>
    <tableColumn id="36" xr3:uid="{00000000-0010-0000-0000-000024000000}" name="Hispanic or Latino" dataDxfId="12"/>
    <tableColumn id="37" xr3:uid="{00000000-0010-0000-0000-000025000000}" name="Native Hawaiian or Other Pacific Islander" dataDxfId="11"/>
    <tableColumn id="38" xr3:uid="{00000000-0010-0000-0000-000026000000}" name="White" dataDxfId="10"/>
    <tableColumn id="39" xr3:uid="{00000000-0010-0000-0000-000027000000}" name="Multi-race" dataDxfId="9"/>
    <tableColumn id="40" xr3:uid="{00000000-0010-0000-0000-000028000000}" name="Waitlist-Less than 1 year" dataDxfId="8"/>
    <tableColumn id="41" xr3:uid="{00000000-0010-0000-0000-000029000000}" name="Waitlist-1 year old" dataDxfId="7"/>
    <tableColumn id="42" xr3:uid="{00000000-0010-0000-0000-00002A000000}" name="Waitlist-2 years old" dataDxfId="6"/>
    <tableColumn id="43" xr3:uid="{00000000-0010-0000-0000-00002B000000}" name="Waitlist-3 years old" dataDxfId="5"/>
    <tableColumn id="44" xr3:uid="{00000000-0010-0000-0000-00002C000000}" name="Waitlist-Age 4 years or greater" dataDxfId="4"/>
    <tableColumn id="45" xr3:uid="{00000000-0010-0000-0000-00002D000000}" name="Number of lead teachers:" dataDxfId="3"/>
    <tableColumn id="46" xr3:uid="{00000000-0010-0000-0000-00002E000000}" name="Number of assistant teachers:" dataDxfId="2"/>
    <tableColumn id="47" xr3:uid="{00000000-0010-0000-0000-00002F000000}" name="Number of lead teacher vacancies:" dataDxfId="1"/>
    <tableColumn id="48" xr3:uid="{00000000-0010-0000-0000-000030000000}" name="Number of assistant teacher vacancies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8623D-02EC-462D-BDA6-4E220486862D}">
  <dimension ref="A1:H76"/>
  <sheetViews>
    <sheetView workbookViewId="0">
      <selection activeCell="A26" sqref="A26"/>
    </sheetView>
  </sheetViews>
  <sheetFormatPr defaultRowHeight="15" x14ac:dyDescent="0.25"/>
  <cols>
    <col min="1" max="1" width="37" customWidth="1"/>
    <col min="2" max="2" width="11" style="7" customWidth="1"/>
    <col min="3" max="3" width="11.140625" style="7" customWidth="1"/>
    <col min="4" max="4" width="12.140625" style="7" customWidth="1"/>
    <col min="5" max="5" width="11.85546875" style="1" customWidth="1"/>
    <col min="6" max="6" width="13.85546875" customWidth="1"/>
    <col min="7" max="7" width="14.140625" customWidth="1"/>
  </cols>
  <sheetData>
    <row r="1" spans="1:5" s="5" customFormat="1" ht="30" x14ac:dyDescent="0.25">
      <c r="A1" s="5" t="s">
        <v>87</v>
      </c>
      <c r="B1" s="6" t="s">
        <v>88</v>
      </c>
      <c r="C1" s="6" t="s">
        <v>89</v>
      </c>
      <c r="D1" s="6" t="s">
        <v>90</v>
      </c>
    </row>
    <row r="2" spans="1:5" hidden="1" x14ac:dyDescent="0.25">
      <c r="A2" t="s">
        <v>83</v>
      </c>
      <c r="B2" s="7">
        <v>125</v>
      </c>
      <c r="C2" s="7">
        <v>115</v>
      </c>
      <c r="D2" s="7">
        <v>524</v>
      </c>
      <c r="E2"/>
    </row>
    <row r="3" spans="1:5" hidden="1" x14ac:dyDescent="0.25">
      <c r="A3" t="s">
        <v>91</v>
      </c>
      <c r="B3" s="7">
        <v>60</v>
      </c>
      <c r="C3" s="7">
        <v>57</v>
      </c>
      <c r="D3" s="7">
        <v>88</v>
      </c>
      <c r="E3"/>
    </row>
    <row r="4" spans="1:5" hidden="1" x14ac:dyDescent="0.25">
      <c r="A4" t="s">
        <v>92</v>
      </c>
      <c r="B4" s="7">
        <v>32</v>
      </c>
      <c r="C4" s="7">
        <v>32</v>
      </c>
      <c r="D4" s="7">
        <v>7</v>
      </c>
      <c r="E4"/>
    </row>
    <row r="5" spans="1:5" hidden="1" x14ac:dyDescent="0.25">
      <c r="A5" t="s">
        <v>93</v>
      </c>
      <c r="B5" s="7">
        <v>16</v>
      </c>
      <c r="C5" s="7">
        <v>15</v>
      </c>
      <c r="D5" s="7">
        <v>2</v>
      </c>
      <c r="E5"/>
    </row>
    <row r="6" spans="1:5" hidden="1" x14ac:dyDescent="0.25">
      <c r="A6" t="s">
        <v>94</v>
      </c>
      <c r="B6" s="7">
        <v>18</v>
      </c>
      <c r="C6" s="7">
        <v>18</v>
      </c>
      <c r="D6" s="7">
        <v>33</v>
      </c>
      <c r="E6"/>
    </row>
    <row r="7" spans="1:5" hidden="1" x14ac:dyDescent="0.25">
      <c r="A7" t="s">
        <v>95</v>
      </c>
      <c r="B7" s="7">
        <v>137</v>
      </c>
      <c r="C7" s="7">
        <v>104</v>
      </c>
      <c r="D7" s="7">
        <v>88</v>
      </c>
      <c r="E7"/>
    </row>
    <row r="8" spans="1:5" hidden="1" x14ac:dyDescent="0.25">
      <c r="A8" t="s">
        <v>84</v>
      </c>
      <c r="B8" s="7">
        <v>97</v>
      </c>
      <c r="C8" s="7">
        <v>93</v>
      </c>
      <c r="D8" s="7">
        <v>0</v>
      </c>
      <c r="E8"/>
    </row>
    <row r="9" spans="1:5" hidden="1" x14ac:dyDescent="0.25">
      <c r="A9" t="s">
        <v>96</v>
      </c>
      <c r="B9" s="7">
        <v>41</v>
      </c>
      <c r="C9" s="7">
        <v>37</v>
      </c>
      <c r="D9" s="7">
        <v>65</v>
      </c>
      <c r="E9"/>
    </row>
    <row r="10" spans="1:5" hidden="1" x14ac:dyDescent="0.25">
      <c r="A10" t="s">
        <v>31</v>
      </c>
      <c r="B10" s="7">
        <v>101</v>
      </c>
      <c r="C10" s="7">
        <v>68</v>
      </c>
      <c r="D10" s="7">
        <v>478</v>
      </c>
      <c r="E10"/>
    </row>
    <row r="11" spans="1:5" hidden="1" x14ac:dyDescent="0.25">
      <c r="A11" t="s">
        <v>40</v>
      </c>
      <c r="B11" s="7">
        <v>62</v>
      </c>
      <c r="C11" s="7">
        <v>38</v>
      </c>
      <c r="D11" s="7">
        <v>92</v>
      </c>
      <c r="E11"/>
    </row>
    <row r="12" spans="1:5" hidden="1" x14ac:dyDescent="0.25">
      <c r="A12" t="s">
        <v>20</v>
      </c>
      <c r="B12" s="7">
        <v>152</v>
      </c>
      <c r="C12" s="7">
        <v>125</v>
      </c>
      <c r="D12" s="7">
        <v>904</v>
      </c>
      <c r="E12"/>
    </row>
    <row r="13" spans="1:5" hidden="1" x14ac:dyDescent="0.25">
      <c r="A13" t="s">
        <v>97</v>
      </c>
      <c r="B13" s="7">
        <v>193</v>
      </c>
      <c r="C13" s="7">
        <v>80</v>
      </c>
      <c r="D13" s="7">
        <v>1233</v>
      </c>
      <c r="E13"/>
    </row>
    <row r="14" spans="1:5" s="10" customFormat="1" x14ac:dyDescent="0.25">
      <c r="A14" s="8" t="s">
        <v>98</v>
      </c>
      <c r="B14" s="9">
        <f>SUM(B2:B13)</f>
        <v>1034</v>
      </c>
      <c r="C14" s="9">
        <f>SUM(C2:C13)</f>
        <v>782</v>
      </c>
      <c r="D14" s="9">
        <f>SUM(D2:D13)</f>
        <v>3514</v>
      </c>
    </row>
    <row r="15" spans="1:5" s="10" customFormat="1" x14ac:dyDescent="0.25">
      <c r="A15" s="8"/>
      <c r="B15" s="9"/>
      <c r="C15" s="9"/>
      <c r="D15" s="9"/>
      <c r="E15" s="9"/>
    </row>
    <row r="16" spans="1:5" s="10" customFormat="1" x14ac:dyDescent="0.25">
      <c r="A16" s="8"/>
      <c r="B16" s="9"/>
      <c r="C16" s="9"/>
      <c r="D16" s="9"/>
      <c r="E16" s="9"/>
    </row>
    <row r="18" spans="1:5" s="5" customFormat="1" ht="30" x14ac:dyDescent="0.25">
      <c r="A18" s="5" t="s">
        <v>99</v>
      </c>
      <c r="B18" s="6" t="s">
        <v>88</v>
      </c>
      <c r="C18" s="6" t="s">
        <v>89</v>
      </c>
      <c r="D18" s="6" t="s">
        <v>90</v>
      </c>
    </row>
    <row r="19" spans="1:5" x14ac:dyDescent="0.25">
      <c r="A19" t="s">
        <v>100</v>
      </c>
      <c r="B19" s="7">
        <v>78</v>
      </c>
      <c r="C19" s="7">
        <v>62</v>
      </c>
      <c r="D19" s="7">
        <v>610</v>
      </c>
      <c r="E19" s="14">
        <f>C19/B19</f>
        <v>0.79487179487179482</v>
      </c>
    </row>
    <row r="20" spans="1:5" x14ac:dyDescent="0.25">
      <c r="A20" t="s">
        <v>101</v>
      </c>
      <c r="B20" s="7">
        <v>117</v>
      </c>
      <c r="C20" s="7">
        <v>113</v>
      </c>
      <c r="D20" s="7">
        <v>597</v>
      </c>
      <c r="E20" s="14">
        <f>C20/B20</f>
        <v>0.96581196581196582</v>
      </c>
    </row>
    <row r="21" spans="1:5" x14ac:dyDescent="0.25">
      <c r="A21" t="s">
        <v>102</v>
      </c>
      <c r="B21" s="7">
        <v>162</v>
      </c>
      <c r="C21" s="7">
        <v>170</v>
      </c>
      <c r="D21" s="7">
        <v>1002</v>
      </c>
      <c r="E21" s="14">
        <f>C21/B21</f>
        <v>1.0493827160493827</v>
      </c>
    </row>
    <row r="22" spans="1:5" x14ac:dyDescent="0.25">
      <c r="A22" t="s">
        <v>103</v>
      </c>
      <c r="B22" s="7">
        <v>244</v>
      </c>
      <c r="C22" s="7">
        <v>219</v>
      </c>
      <c r="D22" s="7">
        <v>716</v>
      </c>
      <c r="E22" s="14">
        <f>C22/B22</f>
        <v>0.89754098360655743</v>
      </c>
    </row>
    <row r="23" spans="1:5" x14ac:dyDescent="0.25">
      <c r="A23" t="s">
        <v>104</v>
      </c>
      <c r="B23" s="7">
        <v>240</v>
      </c>
      <c r="C23" s="7">
        <v>218</v>
      </c>
      <c r="D23" s="7">
        <v>589</v>
      </c>
      <c r="E23" s="14">
        <f>C23/B23</f>
        <v>0.90833333333333333</v>
      </c>
    </row>
    <row r="24" spans="1:5" s="10" customFormat="1" x14ac:dyDescent="0.25">
      <c r="A24" s="8" t="s">
        <v>105</v>
      </c>
      <c r="B24" s="9">
        <f>SUM(B19:B23)+193</f>
        <v>1034</v>
      </c>
      <c r="C24" s="9">
        <f>SUM(C19:C23)</f>
        <v>782</v>
      </c>
      <c r="D24" s="9">
        <f>SUM(D19:D23)</f>
        <v>3514</v>
      </c>
      <c r="E24" s="14">
        <f>C24/B24</f>
        <v>0.7562862669245648</v>
      </c>
    </row>
    <row r="25" spans="1:5" x14ac:dyDescent="0.25">
      <c r="A25" s="3" t="s">
        <v>118</v>
      </c>
    </row>
    <row r="29" spans="1:5" s="5" customFormat="1" ht="30" x14ac:dyDescent="0.25">
      <c r="A29" s="5" t="s">
        <v>106</v>
      </c>
      <c r="B29" s="6" t="s">
        <v>107</v>
      </c>
      <c r="C29" s="6" t="s">
        <v>108</v>
      </c>
      <c r="D29" s="6" t="s">
        <v>109</v>
      </c>
      <c r="E29" s="6" t="s">
        <v>110</v>
      </c>
    </row>
    <row r="30" spans="1:5" hidden="1" x14ac:dyDescent="0.25">
      <c r="A30" t="s">
        <v>83</v>
      </c>
      <c r="B30" s="7">
        <v>7</v>
      </c>
      <c r="C30" s="7">
        <v>17</v>
      </c>
      <c r="D30" s="7">
        <v>2</v>
      </c>
      <c r="E30" s="7">
        <v>3</v>
      </c>
    </row>
    <row r="31" spans="1:5" hidden="1" x14ac:dyDescent="0.25">
      <c r="A31" t="s">
        <v>91</v>
      </c>
      <c r="B31" s="7">
        <v>4</v>
      </c>
      <c r="C31" s="7">
        <v>4</v>
      </c>
      <c r="D31" s="7">
        <v>0</v>
      </c>
      <c r="E31" s="7">
        <v>0</v>
      </c>
    </row>
    <row r="32" spans="1:5" hidden="1" x14ac:dyDescent="0.25">
      <c r="A32" t="s">
        <v>92</v>
      </c>
      <c r="B32" s="7">
        <v>2</v>
      </c>
      <c r="C32" s="7">
        <v>2.5</v>
      </c>
      <c r="D32" s="7">
        <v>0</v>
      </c>
      <c r="E32" s="7">
        <v>0.5</v>
      </c>
    </row>
    <row r="33" spans="1:6" hidden="1" x14ac:dyDescent="0.25">
      <c r="A33" t="s">
        <v>93</v>
      </c>
      <c r="B33" s="7">
        <v>2</v>
      </c>
      <c r="C33" s="7">
        <v>2.5</v>
      </c>
      <c r="D33" s="7">
        <v>0</v>
      </c>
      <c r="E33" s="7">
        <v>1</v>
      </c>
    </row>
    <row r="34" spans="1:6" hidden="1" x14ac:dyDescent="0.25">
      <c r="A34" t="s">
        <v>94</v>
      </c>
      <c r="B34" s="7">
        <v>1</v>
      </c>
      <c r="C34" s="7">
        <v>1</v>
      </c>
      <c r="D34" s="7">
        <v>0</v>
      </c>
      <c r="E34" s="7">
        <v>0</v>
      </c>
    </row>
    <row r="35" spans="1:6" hidden="1" x14ac:dyDescent="0.25">
      <c r="A35" t="s">
        <v>95</v>
      </c>
      <c r="B35" s="7">
        <v>10</v>
      </c>
      <c r="C35" s="7">
        <v>8</v>
      </c>
      <c r="D35" s="7">
        <v>4</v>
      </c>
      <c r="E35" s="7">
        <v>8</v>
      </c>
    </row>
    <row r="36" spans="1:6" hidden="1" x14ac:dyDescent="0.25">
      <c r="A36" t="s">
        <v>84</v>
      </c>
      <c r="B36" s="7">
        <v>15</v>
      </c>
      <c r="C36" s="7">
        <v>15</v>
      </c>
      <c r="D36" s="7">
        <v>0</v>
      </c>
      <c r="E36" s="7">
        <v>0</v>
      </c>
    </row>
    <row r="37" spans="1:6" hidden="1" x14ac:dyDescent="0.25">
      <c r="A37" t="s">
        <v>96</v>
      </c>
      <c r="B37" s="7">
        <v>8</v>
      </c>
      <c r="C37" s="7">
        <v>2</v>
      </c>
      <c r="D37" s="7">
        <v>0</v>
      </c>
      <c r="E37" s="7">
        <v>0</v>
      </c>
    </row>
    <row r="38" spans="1:6" hidden="1" x14ac:dyDescent="0.25">
      <c r="A38" t="s">
        <v>31</v>
      </c>
      <c r="B38" s="7">
        <v>8</v>
      </c>
      <c r="C38" s="7">
        <v>14</v>
      </c>
      <c r="D38" s="7">
        <v>0</v>
      </c>
      <c r="E38" s="7">
        <v>2</v>
      </c>
    </row>
    <row r="39" spans="1:6" hidden="1" x14ac:dyDescent="0.25">
      <c r="A39" t="s">
        <v>40</v>
      </c>
      <c r="B39" s="7">
        <v>5</v>
      </c>
      <c r="C39" s="7">
        <v>5</v>
      </c>
      <c r="D39" s="7">
        <v>1</v>
      </c>
      <c r="E39" s="7">
        <v>1</v>
      </c>
    </row>
    <row r="40" spans="1:6" hidden="1" x14ac:dyDescent="0.25">
      <c r="A40" t="s">
        <v>20</v>
      </c>
      <c r="B40" s="7">
        <v>16</v>
      </c>
      <c r="C40" s="7">
        <v>18</v>
      </c>
      <c r="D40" s="7">
        <v>4</v>
      </c>
      <c r="E40" s="7">
        <v>3</v>
      </c>
    </row>
    <row r="41" spans="1:6" hidden="1" x14ac:dyDescent="0.25">
      <c r="A41" t="s">
        <v>97</v>
      </c>
      <c r="B41" s="7">
        <v>6</v>
      </c>
      <c r="C41" s="7">
        <v>6</v>
      </c>
      <c r="D41" s="7">
        <v>3</v>
      </c>
      <c r="E41" s="7">
        <v>3</v>
      </c>
    </row>
    <row r="42" spans="1:6" s="10" customFormat="1" x14ac:dyDescent="0.25">
      <c r="A42" s="8" t="s">
        <v>105</v>
      </c>
      <c r="B42" s="9">
        <f>SUM(B30:B41)</f>
        <v>84</v>
      </c>
      <c r="C42" s="9">
        <f>SUM(C30:C41)</f>
        <v>95</v>
      </c>
      <c r="D42" s="9">
        <f>SUM(D30:D41)</f>
        <v>14</v>
      </c>
      <c r="E42" s="9">
        <f>SUM(E30:E41)</f>
        <v>21.5</v>
      </c>
    </row>
    <row r="46" spans="1:6" s="5" customFormat="1" ht="30" x14ac:dyDescent="0.25">
      <c r="A46" s="5" t="s">
        <v>111</v>
      </c>
      <c r="B46" s="6" t="s">
        <v>112</v>
      </c>
      <c r="C46" s="6" t="s">
        <v>113</v>
      </c>
      <c r="D46" s="6" t="s">
        <v>114</v>
      </c>
      <c r="E46" s="6" t="s">
        <v>115</v>
      </c>
      <c r="F46" s="11" t="s">
        <v>116</v>
      </c>
    </row>
    <row r="47" spans="1:6" hidden="1" x14ac:dyDescent="0.25">
      <c r="A47" t="s">
        <v>83</v>
      </c>
      <c r="B47" s="7">
        <v>0</v>
      </c>
      <c r="C47" s="7">
        <v>0</v>
      </c>
      <c r="D47" s="7">
        <v>0</v>
      </c>
      <c r="E47" s="7">
        <v>0</v>
      </c>
      <c r="F47" s="12">
        <v>4</v>
      </c>
    </row>
    <row r="48" spans="1:6" hidden="1" x14ac:dyDescent="0.25">
      <c r="A48" t="s">
        <v>91</v>
      </c>
      <c r="B48" s="7">
        <v>0</v>
      </c>
      <c r="C48" s="7">
        <v>0</v>
      </c>
      <c r="D48" s="7">
        <v>0</v>
      </c>
      <c r="E48" s="7">
        <v>0</v>
      </c>
      <c r="F48" s="12">
        <v>0</v>
      </c>
    </row>
    <row r="49" spans="1:8" hidden="1" x14ac:dyDescent="0.25">
      <c r="A49" t="s">
        <v>92</v>
      </c>
      <c r="B49" s="7">
        <v>14</v>
      </c>
      <c r="C49" s="7">
        <v>10</v>
      </c>
      <c r="D49" s="7">
        <v>32</v>
      </c>
      <c r="E49" s="7">
        <v>32</v>
      </c>
      <c r="F49" s="12">
        <v>0</v>
      </c>
    </row>
    <row r="50" spans="1:8" hidden="1" x14ac:dyDescent="0.25">
      <c r="A50" t="s">
        <v>93</v>
      </c>
      <c r="B50" s="7">
        <v>0</v>
      </c>
      <c r="C50" s="7">
        <v>0</v>
      </c>
      <c r="D50" s="7">
        <v>0</v>
      </c>
      <c r="E50" s="7">
        <v>0</v>
      </c>
      <c r="F50" s="12">
        <v>0</v>
      </c>
    </row>
    <row r="51" spans="1:8" hidden="1" x14ac:dyDescent="0.25">
      <c r="A51" t="s">
        <v>94</v>
      </c>
      <c r="B51" s="7">
        <v>6</v>
      </c>
      <c r="C51" s="7">
        <v>4</v>
      </c>
      <c r="D51" s="7">
        <v>18</v>
      </c>
      <c r="E51" s="7">
        <v>18</v>
      </c>
      <c r="F51" s="12">
        <v>0</v>
      </c>
    </row>
    <row r="52" spans="1:8" hidden="1" x14ac:dyDescent="0.25">
      <c r="A52" t="s">
        <v>95</v>
      </c>
      <c r="B52" s="7">
        <v>8</v>
      </c>
      <c r="C52" s="7">
        <v>8</v>
      </c>
      <c r="D52" s="7">
        <v>0</v>
      </c>
      <c r="E52" s="7">
        <v>0</v>
      </c>
      <c r="F52" s="12">
        <v>43</v>
      </c>
    </row>
    <row r="53" spans="1:8" hidden="1" x14ac:dyDescent="0.25">
      <c r="A53" t="s">
        <v>84</v>
      </c>
      <c r="B53" s="7">
        <v>79</v>
      </c>
      <c r="C53" s="7">
        <v>75</v>
      </c>
      <c r="D53" s="7">
        <v>0</v>
      </c>
      <c r="E53" s="7">
        <v>0</v>
      </c>
      <c r="F53" s="12">
        <v>85</v>
      </c>
    </row>
    <row r="54" spans="1:8" hidden="1" x14ac:dyDescent="0.25">
      <c r="A54" t="s">
        <v>96</v>
      </c>
      <c r="B54" s="7">
        <v>0</v>
      </c>
      <c r="C54" s="7">
        <v>0</v>
      </c>
      <c r="D54" s="7">
        <v>0</v>
      </c>
      <c r="E54" s="7">
        <v>0</v>
      </c>
      <c r="F54" s="12">
        <v>0</v>
      </c>
    </row>
    <row r="55" spans="1:8" hidden="1" x14ac:dyDescent="0.25">
      <c r="A55" t="s">
        <v>31</v>
      </c>
      <c r="B55" s="7">
        <v>14</v>
      </c>
      <c r="C55" s="7">
        <v>7</v>
      </c>
      <c r="D55" s="7">
        <v>0</v>
      </c>
      <c r="E55" s="7">
        <v>0</v>
      </c>
      <c r="F55" s="12">
        <v>32</v>
      </c>
    </row>
    <row r="56" spans="1:8" hidden="1" x14ac:dyDescent="0.25">
      <c r="A56" t="s">
        <v>40</v>
      </c>
      <c r="B56" s="7">
        <v>17</v>
      </c>
      <c r="C56" s="7">
        <v>17</v>
      </c>
      <c r="D56" s="7">
        <v>0</v>
      </c>
      <c r="E56" s="7">
        <v>0</v>
      </c>
      <c r="F56" s="12">
        <v>34</v>
      </c>
    </row>
    <row r="57" spans="1:8" hidden="1" x14ac:dyDescent="0.25">
      <c r="A57" t="s">
        <v>20</v>
      </c>
      <c r="B57" s="7">
        <v>12</v>
      </c>
      <c r="C57" s="7">
        <v>12</v>
      </c>
      <c r="D57" s="7">
        <v>73</v>
      </c>
      <c r="E57" s="7">
        <v>63</v>
      </c>
      <c r="F57" s="12">
        <v>16</v>
      </c>
    </row>
    <row r="58" spans="1:8" hidden="1" x14ac:dyDescent="0.25">
      <c r="A58" t="s">
        <v>97</v>
      </c>
      <c r="B58" s="7">
        <v>17</v>
      </c>
      <c r="C58" s="7">
        <v>18</v>
      </c>
      <c r="D58" s="7">
        <v>0</v>
      </c>
      <c r="E58" s="7">
        <v>0</v>
      </c>
      <c r="F58" s="12">
        <v>17</v>
      </c>
    </row>
    <row r="59" spans="1:8" s="10" customFormat="1" x14ac:dyDescent="0.25">
      <c r="A59" s="8" t="s">
        <v>105</v>
      </c>
      <c r="B59" s="9">
        <f>SUM(B47:B58)</f>
        <v>167</v>
      </c>
      <c r="C59" s="9">
        <f>SUM(C47:C58)</f>
        <v>151</v>
      </c>
      <c r="D59" s="9">
        <f>SUM(D47:D58)</f>
        <v>123</v>
      </c>
      <c r="E59" s="9">
        <f>SUM(E47:E58)</f>
        <v>113</v>
      </c>
      <c r="F59" s="13">
        <f>SUM(F47:F58)</f>
        <v>231</v>
      </c>
    </row>
    <row r="63" spans="1:8" s="5" customFormat="1" ht="60" x14ac:dyDescent="0.25">
      <c r="A63" s="5" t="s">
        <v>117</v>
      </c>
      <c r="B63" s="6" t="s">
        <v>3</v>
      </c>
      <c r="C63" s="6" t="s">
        <v>4</v>
      </c>
      <c r="D63" s="6" t="s">
        <v>5</v>
      </c>
      <c r="E63" s="6" t="s">
        <v>6</v>
      </c>
      <c r="F63" s="6" t="s">
        <v>7</v>
      </c>
      <c r="G63" s="6" t="s">
        <v>8</v>
      </c>
      <c r="H63" s="6" t="s">
        <v>9</v>
      </c>
    </row>
    <row r="64" spans="1:8" x14ac:dyDescent="0.25">
      <c r="A64" t="s">
        <v>83</v>
      </c>
      <c r="B64" s="7">
        <v>0</v>
      </c>
      <c r="C64" s="7">
        <v>1</v>
      </c>
      <c r="D64" s="7">
        <v>1</v>
      </c>
      <c r="E64" s="7">
        <v>0</v>
      </c>
      <c r="F64" s="12">
        <v>0</v>
      </c>
      <c r="G64" s="12">
        <v>110</v>
      </c>
      <c r="H64" s="12">
        <v>6</v>
      </c>
    </row>
    <row r="65" spans="1:8" x14ac:dyDescent="0.25">
      <c r="A65" t="s">
        <v>91</v>
      </c>
      <c r="B65" s="7">
        <v>0</v>
      </c>
      <c r="C65" s="7">
        <v>0</v>
      </c>
      <c r="D65" s="7">
        <v>4</v>
      </c>
      <c r="E65" s="7">
        <v>2</v>
      </c>
      <c r="F65" s="12">
        <v>1</v>
      </c>
      <c r="G65" s="12">
        <v>50</v>
      </c>
      <c r="H65" s="12">
        <v>0</v>
      </c>
    </row>
    <row r="66" spans="1:8" x14ac:dyDescent="0.25">
      <c r="A66" t="s">
        <v>92</v>
      </c>
      <c r="B66" s="7">
        <v>0</v>
      </c>
      <c r="C66" s="7">
        <v>0</v>
      </c>
      <c r="D66" s="7">
        <v>21</v>
      </c>
      <c r="E66" s="7">
        <v>0</v>
      </c>
      <c r="F66" s="12">
        <v>0</v>
      </c>
      <c r="G66" s="12">
        <v>4</v>
      </c>
      <c r="H66" s="12">
        <v>7</v>
      </c>
    </row>
    <row r="67" spans="1:8" x14ac:dyDescent="0.25">
      <c r="A67" t="s">
        <v>93</v>
      </c>
      <c r="B67" s="7">
        <v>0</v>
      </c>
      <c r="C67" s="7">
        <v>0</v>
      </c>
      <c r="D67" s="7">
        <v>12</v>
      </c>
      <c r="E67" s="7">
        <v>1</v>
      </c>
      <c r="F67" s="12">
        <v>0</v>
      </c>
      <c r="G67" s="12">
        <v>3</v>
      </c>
      <c r="H67" s="12">
        <v>0</v>
      </c>
    </row>
    <row r="68" spans="1:8" x14ac:dyDescent="0.25">
      <c r="A68" t="s">
        <v>94</v>
      </c>
      <c r="B68" s="7">
        <v>0</v>
      </c>
      <c r="C68" s="7">
        <v>0</v>
      </c>
      <c r="D68" s="7">
        <v>5</v>
      </c>
      <c r="E68" s="7">
        <v>4</v>
      </c>
      <c r="F68" s="12">
        <v>0</v>
      </c>
      <c r="G68" s="12">
        <v>7</v>
      </c>
      <c r="H68" s="12">
        <v>6</v>
      </c>
    </row>
    <row r="69" spans="1:8" x14ac:dyDescent="0.25">
      <c r="A69" t="s">
        <v>95</v>
      </c>
      <c r="B69" s="7">
        <v>0</v>
      </c>
      <c r="C69" s="7">
        <v>4</v>
      </c>
      <c r="D69" s="7">
        <v>5</v>
      </c>
      <c r="E69" s="7">
        <v>4</v>
      </c>
      <c r="F69" s="12">
        <v>0</v>
      </c>
      <c r="G69" s="12">
        <v>85</v>
      </c>
      <c r="H69" s="12">
        <v>4</v>
      </c>
    </row>
    <row r="70" spans="1:8" x14ac:dyDescent="0.25">
      <c r="A70" t="s">
        <v>84</v>
      </c>
      <c r="B70" s="7">
        <v>0</v>
      </c>
      <c r="C70" s="7">
        <v>0</v>
      </c>
      <c r="D70" s="7">
        <v>21</v>
      </c>
      <c r="E70" s="7">
        <v>19</v>
      </c>
      <c r="F70" s="12">
        <v>1</v>
      </c>
      <c r="G70" s="12">
        <v>126</v>
      </c>
      <c r="H70" s="12">
        <v>4</v>
      </c>
    </row>
    <row r="71" spans="1:8" x14ac:dyDescent="0.25">
      <c r="A71" t="s">
        <v>96</v>
      </c>
      <c r="B71" s="7">
        <v>0</v>
      </c>
      <c r="C71" s="7">
        <v>0</v>
      </c>
      <c r="D71" s="7">
        <v>2</v>
      </c>
      <c r="E71" s="7">
        <v>3</v>
      </c>
      <c r="F71" s="12">
        <v>0</v>
      </c>
      <c r="G71" s="12">
        <v>31</v>
      </c>
      <c r="H71" s="12">
        <v>1</v>
      </c>
    </row>
    <row r="72" spans="1:8" x14ac:dyDescent="0.25">
      <c r="A72" t="s">
        <v>31</v>
      </c>
      <c r="B72" s="7">
        <v>0</v>
      </c>
      <c r="C72" s="7">
        <v>1</v>
      </c>
      <c r="D72" s="7">
        <v>10</v>
      </c>
      <c r="E72" s="7">
        <v>12</v>
      </c>
      <c r="F72" s="12">
        <v>0</v>
      </c>
      <c r="G72" s="12">
        <v>36</v>
      </c>
      <c r="H72" s="12">
        <v>3</v>
      </c>
    </row>
    <row r="73" spans="1:8" x14ac:dyDescent="0.25">
      <c r="A73" t="s">
        <v>40</v>
      </c>
      <c r="B73" s="7">
        <v>2</v>
      </c>
      <c r="C73" s="7">
        <v>0</v>
      </c>
      <c r="D73" s="7">
        <v>39</v>
      </c>
      <c r="E73" s="7">
        <v>7</v>
      </c>
      <c r="F73" s="12">
        <v>0</v>
      </c>
      <c r="G73" s="12">
        <v>6</v>
      </c>
      <c r="H73" s="12">
        <v>3</v>
      </c>
    </row>
    <row r="74" spans="1:8" x14ac:dyDescent="0.25">
      <c r="A74" t="s">
        <v>20</v>
      </c>
      <c r="B74" s="7">
        <v>0</v>
      </c>
      <c r="C74" s="7">
        <v>1</v>
      </c>
      <c r="D74" s="7">
        <v>16</v>
      </c>
      <c r="E74" s="7">
        <v>23</v>
      </c>
      <c r="F74" s="12">
        <v>0</v>
      </c>
      <c r="G74" s="12">
        <v>71</v>
      </c>
      <c r="H74" s="12">
        <v>22</v>
      </c>
    </row>
    <row r="75" spans="1:8" x14ac:dyDescent="0.25">
      <c r="A75" t="s">
        <v>97</v>
      </c>
      <c r="B75" s="7">
        <v>0</v>
      </c>
      <c r="C75" s="7">
        <v>2</v>
      </c>
      <c r="D75" s="7">
        <v>22</v>
      </c>
      <c r="E75" s="7">
        <v>2</v>
      </c>
      <c r="F75" s="12">
        <v>0</v>
      </c>
      <c r="G75" s="12">
        <v>47</v>
      </c>
      <c r="H75" s="12">
        <v>9</v>
      </c>
    </row>
    <row r="76" spans="1:8" s="10" customFormat="1" x14ac:dyDescent="0.25">
      <c r="A76" s="8" t="s">
        <v>105</v>
      </c>
      <c r="B76" s="9">
        <f t="shared" ref="B76:H76" si="0">SUM(B64:B75)</f>
        <v>2</v>
      </c>
      <c r="C76" s="9">
        <f t="shared" si="0"/>
        <v>9</v>
      </c>
      <c r="D76" s="9">
        <f t="shared" si="0"/>
        <v>158</v>
      </c>
      <c r="E76" s="9">
        <f t="shared" si="0"/>
        <v>77</v>
      </c>
      <c r="F76" s="13">
        <f t="shared" si="0"/>
        <v>2</v>
      </c>
      <c r="G76" s="13">
        <f t="shared" si="0"/>
        <v>576</v>
      </c>
      <c r="H76" s="13">
        <f t="shared" si="0"/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1"/>
  <sheetViews>
    <sheetView tabSelected="1" workbookViewId="0">
      <pane xSplit="1" topLeftCell="D1" activePane="topRight" state="frozen"/>
      <selection pane="topRight" activeCell="A2" sqref="A2"/>
    </sheetView>
  </sheetViews>
  <sheetFormatPr defaultRowHeight="15" x14ac:dyDescent="0.25"/>
  <cols>
    <col min="1" max="1" width="69.7109375" bestFit="1" customWidth="1"/>
    <col min="2" max="2" width="18.5703125" bestFit="1" customWidth="1"/>
    <col min="3" max="3" width="45.85546875" bestFit="1" customWidth="1"/>
    <col min="4" max="8" width="13.5703125" customWidth="1"/>
    <col min="9" max="11" width="17.85546875" customWidth="1"/>
    <col min="12" max="16" width="17.140625" customWidth="1"/>
    <col min="17" max="17" width="20" bestFit="1" customWidth="1"/>
    <col min="18" max="18" width="14" customWidth="1"/>
    <col min="19" max="34" width="20" bestFit="1" customWidth="1"/>
    <col min="35" max="39" width="14.42578125" customWidth="1"/>
    <col min="40" max="43" width="14.28515625" customWidth="1"/>
  </cols>
  <sheetData>
    <row r="1" spans="1:43" s="1" customFormat="1" ht="60" x14ac:dyDescent="0.25">
      <c r="A1" s="1" t="s">
        <v>0</v>
      </c>
      <c r="B1" s="1" t="s">
        <v>1</v>
      </c>
      <c r="C1" s="1" t="s">
        <v>2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73</v>
      </c>
      <c r="J1" s="1" t="s">
        <v>74</v>
      </c>
      <c r="K1" s="1" t="s">
        <v>75</v>
      </c>
      <c r="L1" s="1" t="s">
        <v>62</v>
      </c>
      <c r="M1" s="1" t="s">
        <v>58</v>
      </c>
      <c r="N1" s="1" t="s">
        <v>59</v>
      </c>
      <c r="O1" s="1" t="s">
        <v>60</v>
      </c>
      <c r="P1" s="1" t="s">
        <v>61</v>
      </c>
      <c r="Q1" s="1" t="s">
        <v>76</v>
      </c>
      <c r="R1" s="1" t="s">
        <v>77</v>
      </c>
      <c r="S1" s="1" t="s">
        <v>78</v>
      </c>
      <c r="T1" s="1" t="s">
        <v>63</v>
      </c>
      <c r="U1" s="1" t="s">
        <v>64</v>
      </c>
      <c r="V1" s="1" t="s">
        <v>65</v>
      </c>
      <c r="W1" s="1" t="s">
        <v>66</v>
      </c>
      <c r="X1" s="1" t="s">
        <v>67</v>
      </c>
      <c r="Y1" s="1" t="s">
        <v>79</v>
      </c>
      <c r="Z1" s="1" t="s">
        <v>80</v>
      </c>
      <c r="AA1" s="1" t="s">
        <v>81</v>
      </c>
      <c r="AB1" s="1" t="s">
        <v>3</v>
      </c>
      <c r="AC1" s="1" t="s">
        <v>4</v>
      </c>
      <c r="AD1" s="1" t="s">
        <v>5</v>
      </c>
      <c r="AE1" s="1" t="s">
        <v>6</v>
      </c>
      <c r="AF1" s="1" t="s">
        <v>7</v>
      </c>
      <c r="AG1" s="1" t="s">
        <v>8</v>
      </c>
      <c r="AH1" s="1" t="s">
        <v>9</v>
      </c>
      <c r="AI1" s="1" t="s">
        <v>68</v>
      </c>
      <c r="AJ1" s="1" t="s">
        <v>69</v>
      </c>
      <c r="AK1" s="1" t="s">
        <v>70</v>
      </c>
      <c r="AL1" s="1" t="s">
        <v>71</v>
      </c>
      <c r="AM1" s="1" t="s">
        <v>72</v>
      </c>
      <c r="AN1" s="1" t="s">
        <v>10</v>
      </c>
      <c r="AO1" s="1" t="s">
        <v>11</v>
      </c>
      <c r="AP1" s="1" t="s">
        <v>12</v>
      </c>
      <c r="AQ1" s="1" t="s">
        <v>13</v>
      </c>
    </row>
    <row r="2" spans="1:43" x14ac:dyDescent="0.25">
      <c r="A2" t="s">
        <v>83</v>
      </c>
      <c r="B2" t="s">
        <v>48</v>
      </c>
      <c r="C2" t="s">
        <v>49</v>
      </c>
      <c r="D2" s="4">
        <v>6</v>
      </c>
      <c r="E2" s="4">
        <v>13</v>
      </c>
      <c r="F2" s="4">
        <v>27</v>
      </c>
      <c r="G2" s="4">
        <v>47</v>
      </c>
      <c r="H2" s="4">
        <v>32</v>
      </c>
      <c r="I2" s="4">
        <v>0</v>
      </c>
      <c r="J2" s="4">
        <v>0</v>
      </c>
      <c r="K2" s="4">
        <v>4</v>
      </c>
      <c r="L2" s="4">
        <v>6</v>
      </c>
      <c r="M2" s="4">
        <v>13</v>
      </c>
      <c r="N2" s="4">
        <v>27</v>
      </c>
      <c r="O2" s="4">
        <v>47</v>
      </c>
      <c r="P2" s="4">
        <v>32</v>
      </c>
      <c r="Q2" s="4">
        <v>0</v>
      </c>
      <c r="R2" s="4">
        <v>0</v>
      </c>
      <c r="S2" s="4">
        <v>4</v>
      </c>
      <c r="T2" s="4">
        <v>6</v>
      </c>
      <c r="U2" s="4">
        <v>8</v>
      </c>
      <c r="V2" s="4">
        <v>26</v>
      </c>
      <c r="W2" s="4">
        <v>45</v>
      </c>
      <c r="X2" s="4">
        <v>30</v>
      </c>
      <c r="Y2" s="4">
        <v>0</v>
      </c>
      <c r="Z2" s="4">
        <v>0</v>
      </c>
      <c r="AA2" s="4">
        <v>4</v>
      </c>
      <c r="AB2" s="4">
        <v>0</v>
      </c>
      <c r="AC2" s="4">
        <v>1</v>
      </c>
      <c r="AD2" s="4">
        <v>1</v>
      </c>
      <c r="AE2" s="4">
        <v>0</v>
      </c>
      <c r="AF2" s="4">
        <v>0</v>
      </c>
      <c r="AG2" s="4">
        <v>110</v>
      </c>
      <c r="AH2" s="4">
        <v>6</v>
      </c>
      <c r="AI2" s="4">
        <v>169</v>
      </c>
      <c r="AJ2" s="4">
        <v>111</v>
      </c>
      <c r="AK2" s="4">
        <v>120</v>
      </c>
      <c r="AL2" s="4">
        <v>88</v>
      </c>
      <c r="AM2" s="4">
        <v>36</v>
      </c>
      <c r="AN2" s="4">
        <v>7</v>
      </c>
      <c r="AO2" s="4">
        <v>17</v>
      </c>
      <c r="AP2" s="4">
        <v>2</v>
      </c>
      <c r="AQ2" s="4">
        <v>3</v>
      </c>
    </row>
    <row r="3" spans="1:43" ht="45" x14ac:dyDescent="0.25">
      <c r="A3" t="s">
        <v>82</v>
      </c>
      <c r="B3" t="s">
        <v>14</v>
      </c>
      <c r="C3" t="s">
        <v>15</v>
      </c>
      <c r="D3" s="4">
        <v>0</v>
      </c>
      <c r="E3" s="4">
        <v>0</v>
      </c>
      <c r="F3" s="4">
        <v>0</v>
      </c>
      <c r="G3" s="1">
        <v>30</v>
      </c>
      <c r="H3" s="4">
        <v>30</v>
      </c>
      <c r="I3" s="4">
        <v>0</v>
      </c>
      <c r="J3" s="4">
        <v>0</v>
      </c>
      <c r="K3" s="1" t="s">
        <v>16</v>
      </c>
      <c r="L3" s="4">
        <v>0</v>
      </c>
      <c r="M3" s="4">
        <v>0</v>
      </c>
      <c r="N3" s="4">
        <v>0</v>
      </c>
      <c r="O3" s="1" t="s">
        <v>17</v>
      </c>
      <c r="P3" s="1" t="s">
        <v>17</v>
      </c>
      <c r="Q3" s="4">
        <v>0</v>
      </c>
      <c r="R3" s="1" t="s">
        <v>18</v>
      </c>
      <c r="S3" s="1" t="s">
        <v>19</v>
      </c>
      <c r="T3" s="4">
        <v>0</v>
      </c>
      <c r="U3" s="4">
        <v>0</v>
      </c>
      <c r="V3" s="4">
        <v>1</v>
      </c>
      <c r="W3" s="4">
        <v>23</v>
      </c>
      <c r="X3" s="4">
        <v>33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4</v>
      </c>
      <c r="AE3" s="4">
        <v>2</v>
      </c>
      <c r="AF3" s="4">
        <v>1</v>
      </c>
      <c r="AG3" s="4">
        <v>50</v>
      </c>
      <c r="AH3" s="4">
        <v>0</v>
      </c>
      <c r="AI3" s="4">
        <v>19</v>
      </c>
      <c r="AJ3" s="4">
        <v>10</v>
      </c>
      <c r="AK3" s="4">
        <v>31</v>
      </c>
      <c r="AL3" s="4">
        <v>15</v>
      </c>
      <c r="AM3" s="4">
        <v>13</v>
      </c>
      <c r="AN3" s="4">
        <v>4</v>
      </c>
      <c r="AO3" s="4">
        <v>4</v>
      </c>
      <c r="AP3" s="4">
        <v>0</v>
      </c>
      <c r="AQ3" s="4">
        <v>0</v>
      </c>
    </row>
    <row r="4" spans="1:43" x14ac:dyDescent="0.25">
      <c r="A4" t="s">
        <v>46</v>
      </c>
      <c r="B4" t="s">
        <v>44</v>
      </c>
      <c r="C4" t="s">
        <v>45</v>
      </c>
      <c r="D4" s="4">
        <v>0</v>
      </c>
      <c r="E4" s="4">
        <v>0</v>
      </c>
      <c r="F4" s="4">
        <v>0</v>
      </c>
      <c r="G4" s="4">
        <v>16</v>
      </c>
      <c r="H4" s="4">
        <v>16</v>
      </c>
      <c r="I4" s="4">
        <v>32</v>
      </c>
      <c r="J4" s="4">
        <v>14</v>
      </c>
      <c r="K4" s="4">
        <v>0</v>
      </c>
      <c r="L4" s="4">
        <v>0</v>
      </c>
      <c r="M4" s="4">
        <v>0</v>
      </c>
      <c r="N4" s="4">
        <v>0</v>
      </c>
      <c r="O4" s="4">
        <v>16</v>
      </c>
      <c r="P4" s="4">
        <v>16</v>
      </c>
      <c r="Q4" s="4">
        <v>32</v>
      </c>
      <c r="R4" s="4">
        <v>14</v>
      </c>
      <c r="S4" s="4">
        <v>0</v>
      </c>
      <c r="T4" s="4">
        <v>0</v>
      </c>
      <c r="U4" s="4">
        <v>0</v>
      </c>
      <c r="V4" s="4">
        <v>0</v>
      </c>
      <c r="W4" s="4">
        <v>16</v>
      </c>
      <c r="X4" s="4">
        <v>16</v>
      </c>
      <c r="Y4" s="4">
        <v>32</v>
      </c>
      <c r="Z4" s="4">
        <v>10</v>
      </c>
      <c r="AA4" s="4">
        <v>0</v>
      </c>
      <c r="AB4" s="4">
        <v>0</v>
      </c>
      <c r="AC4" s="4">
        <v>0</v>
      </c>
      <c r="AD4" s="4">
        <v>21</v>
      </c>
      <c r="AE4" s="4">
        <v>0</v>
      </c>
      <c r="AF4" s="4">
        <v>0</v>
      </c>
      <c r="AG4" s="4">
        <v>4</v>
      </c>
      <c r="AH4" s="4">
        <v>7</v>
      </c>
      <c r="AI4" s="4">
        <v>0</v>
      </c>
      <c r="AJ4" s="4">
        <v>0</v>
      </c>
      <c r="AK4" s="4">
        <v>0</v>
      </c>
      <c r="AL4" s="4">
        <v>4</v>
      </c>
      <c r="AM4" s="4">
        <v>3</v>
      </c>
      <c r="AN4" s="4">
        <v>2</v>
      </c>
      <c r="AO4" s="4">
        <v>2.5</v>
      </c>
      <c r="AP4" s="4">
        <v>0</v>
      </c>
      <c r="AQ4" s="4">
        <v>0.5</v>
      </c>
    </row>
    <row r="5" spans="1:43" x14ac:dyDescent="0.25">
      <c r="A5" t="s">
        <v>47</v>
      </c>
      <c r="B5" t="s">
        <v>44</v>
      </c>
      <c r="C5" t="s">
        <v>45</v>
      </c>
      <c r="D5" s="4">
        <v>0</v>
      </c>
      <c r="E5" s="4">
        <v>8</v>
      </c>
      <c r="F5" s="4">
        <v>8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8</v>
      </c>
      <c r="N5" s="4">
        <v>8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7</v>
      </c>
      <c r="V5" s="4">
        <v>8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12</v>
      </c>
      <c r="AE5" s="4">
        <v>1</v>
      </c>
      <c r="AF5" s="4">
        <v>0</v>
      </c>
      <c r="AG5" s="4">
        <v>3</v>
      </c>
      <c r="AH5" s="4">
        <v>0</v>
      </c>
      <c r="AI5" s="4">
        <v>0</v>
      </c>
      <c r="AJ5" s="4">
        <v>0</v>
      </c>
      <c r="AK5" s="4">
        <v>2</v>
      </c>
      <c r="AL5" s="4">
        <v>0</v>
      </c>
      <c r="AM5" s="4">
        <v>0</v>
      </c>
      <c r="AN5" s="4">
        <v>2</v>
      </c>
      <c r="AO5" s="4">
        <v>2.5</v>
      </c>
      <c r="AP5" s="4">
        <v>0</v>
      </c>
      <c r="AQ5" s="4">
        <v>1</v>
      </c>
    </row>
    <row r="6" spans="1:43" x14ac:dyDescent="0.25">
      <c r="A6" t="s">
        <v>43</v>
      </c>
      <c r="B6" t="s">
        <v>44</v>
      </c>
      <c r="C6" t="s">
        <v>45</v>
      </c>
      <c r="D6" s="4">
        <v>0</v>
      </c>
      <c r="E6" s="4">
        <v>0</v>
      </c>
      <c r="F6" s="4">
        <v>0</v>
      </c>
      <c r="G6" s="4">
        <v>9</v>
      </c>
      <c r="H6" s="4">
        <v>9</v>
      </c>
      <c r="I6" s="4">
        <v>18</v>
      </c>
      <c r="J6" s="4">
        <v>6</v>
      </c>
      <c r="K6" s="4">
        <v>0</v>
      </c>
      <c r="L6" s="4">
        <v>0</v>
      </c>
      <c r="M6" s="4">
        <v>0</v>
      </c>
      <c r="N6" s="4">
        <v>0</v>
      </c>
      <c r="O6" s="4">
        <v>9</v>
      </c>
      <c r="P6" s="4">
        <v>9</v>
      </c>
      <c r="Q6" s="4">
        <v>18</v>
      </c>
      <c r="R6" s="4">
        <v>6</v>
      </c>
      <c r="S6" s="4">
        <v>0</v>
      </c>
      <c r="T6" s="4">
        <v>0</v>
      </c>
      <c r="U6" s="4">
        <v>0</v>
      </c>
      <c r="V6" s="4">
        <v>0</v>
      </c>
      <c r="W6" s="4">
        <v>9</v>
      </c>
      <c r="X6" s="4">
        <v>9</v>
      </c>
      <c r="Y6" s="4">
        <v>18</v>
      </c>
      <c r="Z6" s="4">
        <v>4</v>
      </c>
      <c r="AA6" s="4">
        <v>0</v>
      </c>
      <c r="AB6" s="4">
        <v>0</v>
      </c>
      <c r="AC6" s="4">
        <v>0</v>
      </c>
      <c r="AD6" s="4">
        <v>5</v>
      </c>
      <c r="AE6" s="4">
        <v>4</v>
      </c>
      <c r="AF6" s="4">
        <v>0</v>
      </c>
      <c r="AG6" s="4">
        <v>7</v>
      </c>
      <c r="AH6" s="4">
        <v>6</v>
      </c>
      <c r="AI6" s="4">
        <v>0</v>
      </c>
      <c r="AJ6" s="4">
        <v>0</v>
      </c>
      <c r="AK6" s="4">
        <v>0</v>
      </c>
      <c r="AL6" s="4">
        <v>18</v>
      </c>
      <c r="AM6" s="4">
        <v>15</v>
      </c>
      <c r="AN6" s="4">
        <v>1</v>
      </c>
      <c r="AO6" s="4">
        <v>1</v>
      </c>
      <c r="AP6" s="4">
        <v>0</v>
      </c>
      <c r="AQ6" s="4">
        <v>0</v>
      </c>
    </row>
    <row r="7" spans="1:43" x14ac:dyDescent="0.25">
      <c r="A7" t="s">
        <v>37</v>
      </c>
      <c r="B7" t="s">
        <v>38</v>
      </c>
      <c r="C7" t="s">
        <v>39</v>
      </c>
      <c r="D7" s="4">
        <v>20</v>
      </c>
      <c r="E7" s="4">
        <v>22</v>
      </c>
      <c r="F7" s="4">
        <v>27</v>
      </c>
      <c r="G7" s="4">
        <v>24</v>
      </c>
      <c r="H7" s="4">
        <v>44</v>
      </c>
      <c r="I7" s="4">
        <v>0</v>
      </c>
      <c r="J7" s="4">
        <v>8</v>
      </c>
      <c r="K7" s="4">
        <v>75</v>
      </c>
      <c r="L7" s="4">
        <v>20</v>
      </c>
      <c r="M7" s="4">
        <v>22</v>
      </c>
      <c r="N7" s="4">
        <v>33</v>
      </c>
      <c r="O7" s="4">
        <v>49</v>
      </c>
      <c r="P7" s="4">
        <v>44</v>
      </c>
      <c r="Q7" s="4">
        <v>0</v>
      </c>
      <c r="R7" s="4">
        <v>8</v>
      </c>
      <c r="S7" s="4">
        <v>85</v>
      </c>
      <c r="T7" s="4">
        <v>12</v>
      </c>
      <c r="U7" s="4">
        <v>19</v>
      </c>
      <c r="V7" s="4">
        <v>22</v>
      </c>
      <c r="W7" s="4">
        <v>18</v>
      </c>
      <c r="X7" s="4">
        <v>33</v>
      </c>
      <c r="Y7" s="4">
        <v>0</v>
      </c>
      <c r="Z7" s="4">
        <v>8</v>
      </c>
      <c r="AA7" s="4">
        <v>43</v>
      </c>
      <c r="AB7" s="4">
        <v>0</v>
      </c>
      <c r="AC7" s="4">
        <v>4</v>
      </c>
      <c r="AD7" s="4">
        <v>5</v>
      </c>
      <c r="AE7" s="4">
        <v>4</v>
      </c>
      <c r="AF7" s="4">
        <v>0</v>
      </c>
      <c r="AG7" s="4">
        <v>85</v>
      </c>
      <c r="AH7" s="4">
        <v>4</v>
      </c>
      <c r="AI7" s="4">
        <v>17</v>
      </c>
      <c r="AJ7" s="4">
        <v>12</v>
      </c>
      <c r="AK7" s="4">
        <v>23</v>
      </c>
      <c r="AL7" s="4">
        <v>17</v>
      </c>
      <c r="AM7" s="4">
        <v>19</v>
      </c>
      <c r="AN7" s="4">
        <v>10</v>
      </c>
      <c r="AO7" s="4">
        <v>8</v>
      </c>
      <c r="AP7" s="4">
        <v>4</v>
      </c>
      <c r="AQ7" s="4">
        <v>8</v>
      </c>
    </row>
    <row r="8" spans="1:43" x14ac:dyDescent="0.25">
      <c r="A8" t="s">
        <v>84</v>
      </c>
      <c r="B8" t="s">
        <v>85</v>
      </c>
      <c r="C8" t="s">
        <v>86</v>
      </c>
      <c r="D8" s="4">
        <v>16</v>
      </c>
      <c r="E8" s="4">
        <v>20</v>
      </c>
      <c r="F8" s="4">
        <v>28</v>
      </c>
      <c r="G8" s="4">
        <v>28</v>
      </c>
      <c r="H8" s="4">
        <v>5</v>
      </c>
      <c r="I8" s="4">
        <v>0</v>
      </c>
      <c r="J8" s="4">
        <v>79</v>
      </c>
      <c r="K8" s="4">
        <v>85</v>
      </c>
      <c r="L8" s="4">
        <v>16</v>
      </c>
      <c r="M8" s="4">
        <v>20</v>
      </c>
      <c r="N8" s="4">
        <v>28</v>
      </c>
      <c r="O8" s="4">
        <v>28</v>
      </c>
      <c r="P8" s="4">
        <v>10</v>
      </c>
      <c r="Q8" s="4">
        <v>0</v>
      </c>
      <c r="R8" s="4">
        <v>80</v>
      </c>
      <c r="S8" s="4">
        <v>85</v>
      </c>
      <c r="T8" s="4">
        <v>16</v>
      </c>
      <c r="U8" s="4">
        <v>20</v>
      </c>
      <c r="V8" s="4">
        <v>24</v>
      </c>
      <c r="W8" s="4">
        <v>28</v>
      </c>
      <c r="X8" s="4">
        <v>5</v>
      </c>
      <c r="Y8" s="4">
        <v>0</v>
      </c>
      <c r="Z8" s="4">
        <v>75</v>
      </c>
      <c r="AA8" s="4">
        <v>85</v>
      </c>
      <c r="AB8" s="4">
        <v>0</v>
      </c>
      <c r="AC8" s="4">
        <v>0</v>
      </c>
      <c r="AD8" s="4">
        <v>21</v>
      </c>
      <c r="AE8" s="4">
        <v>19</v>
      </c>
      <c r="AF8" s="4">
        <v>1</v>
      </c>
      <c r="AG8" s="4">
        <v>126</v>
      </c>
      <c r="AH8" s="4">
        <v>4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15</v>
      </c>
      <c r="AO8" s="4">
        <v>15</v>
      </c>
      <c r="AP8" s="4">
        <v>0</v>
      </c>
      <c r="AQ8" s="4">
        <v>0</v>
      </c>
    </row>
    <row r="9" spans="1:43" x14ac:dyDescent="0.25">
      <c r="A9" t="s">
        <v>50</v>
      </c>
      <c r="B9" t="s">
        <v>51</v>
      </c>
      <c r="C9" t="s">
        <v>52</v>
      </c>
      <c r="D9" s="4">
        <v>5</v>
      </c>
      <c r="E9" s="4">
        <v>4</v>
      </c>
      <c r="F9" s="4">
        <v>4</v>
      </c>
      <c r="G9" s="4">
        <v>14</v>
      </c>
      <c r="H9" s="4">
        <v>14</v>
      </c>
      <c r="I9" s="4">
        <v>0</v>
      </c>
      <c r="J9" s="4">
        <v>0</v>
      </c>
      <c r="K9" s="4">
        <v>9</v>
      </c>
      <c r="L9" s="4">
        <v>14</v>
      </c>
      <c r="M9" s="4">
        <v>9</v>
      </c>
      <c r="N9" s="4">
        <v>9</v>
      </c>
      <c r="O9" s="4">
        <v>14</v>
      </c>
      <c r="P9" s="4">
        <v>14</v>
      </c>
      <c r="Q9" s="4">
        <v>0</v>
      </c>
      <c r="R9" s="4">
        <v>0</v>
      </c>
      <c r="S9" s="4">
        <v>9</v>
      </c>
      <c r="T9" s="4">
        <v>2</v>
      </c>
      <c r="U9" s="4">
        <v>7</v>
      </c>
      <c r="V9" s="4">
        <v>4</v>
      </c>
      <c r="W9" s="4">
        <v>12</v>
      </c>
      <c r="X9" s="4">
        <v>12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3</v>
      </c>
      <c r="AF9" s="4">
        <v>0</v>
      </c>
      <c r="AG9" s="4">
        <v>31</v>
      </c>
      <c r="AH9" s="4">
        <v>1</v>
      </c>
      <c r="AI9" s="4">
        <v>10</v>
      </c>
      <c r="AJ9" s="4">
        <v>15</v>
      </c>
      <c r="AK9" s="4">
        <v>20</v>
      </c>
      <c r="AL9" s="4">
        <v>10</v>
      </c>
      <c r="AM9" s="4">
        <v>10</v>
      </c>
      <c r="AN9" s="4">
        <v>8</v>
      </c>
      <c r="AO9" s="4">
        <v>2</v>
      </c>
      <c r="AP9" s="4">
        <v>0</v>
      </c>
      <c r="AQ9" s="4">
        <v>0</v>
      </c>
    </row>
    <row r="10" spans="1:43" ht="60" x14ac:dyDescent="0.25">
      <c r="A10" t="s">
        <v>31</v>
      </c>
      <c r="B10" t="s">
        <v>32</v>
      </c>
      <c r="C10" t="s">
        <v>33</v>
      </c>
      <c r="D10" s="4">
        <v>7</v>
      </c>
      <c r="E10" s="4">
        <v>18</v>
      </c>
      <c r="F10" s="4">
        <v>20</v>
      </c>
      <c r="G10" s="1" t="s">
        <v>34</v>
      </c>
      <c r="H10" s="1" t="s">
        <v>34</v>
      </c>
      <c r="I10" s="4">
        <v>0</v>
      </c>
      <c r="J10" s="4">
        <v>14</v>
      </c>
      <c r="K10" s="1" t="s">
        <v>35</v>
      </c>
      <c r="L10" s="4">
        <v>7</v>
      </c>
      <c r="M10" s="4">
        <v>17</v>
      </c>
      <c r="N10" s="4">
        <v>18</v>
      </c>
      <c r="O10" s="1" t="s">
        <v>34</v>
      </c>
      <c r="P10" s="1" t="s">
        <v>34</v>
      </c>
      <c r="Q10" s="4">
        <v>0</v>
      </c>
      <c r="R10" s="4">
        <v>14</v>
      </c>
      <c r="S10" s="1" t="s">
        <v>36</v>
      </c>
      <c r="T10" s="4">
        <v>4</v>
      </c>
      <c r="U10" s="4">
        <v>12</v>
      </c>
      <c r="V10" s="4">
        <v>14</v>
      </c>
      <c r="W10" s="4">
        <v>23</v>
      </c>
      <c r="X10" s="4">
        <v>15</v>
      </c>
      <c r="Y10" s="4">
        <v>0</v>
      </c>
      <c r="Z10" s="4">
        <v>7</v>
      </c>
      <c r="AA10" s="4">
        <v>32</v>
      </c>
      <c r="AB10" s="4">
        <v>0</v>
      </c>
      <c r="AC10" s="4">
        <v>1</v>
      </c>
      <c r="AD10" s="4">
        <v>10</v>
      </c>
      <c r="AE10" s="4">
        <v>12</v>
      </c>
      <c r="AF10" s="4">
        <v>0</v>
      </c>
      <c r="AG10" s="4">
        <v>36</v>
      </c>
      <c r="AH10" s="4">
        <v>3</v>
      </c>
      <c r="AI10" s="4">
        <v>79</v>
      </c>
      <c r="AJ10" s="4">
        <v>76</v>
      </c>
      <c r="AK10" s="4">
        <v>112</v>
      </c>
      <c r="AL10" s="4">
        <v>99</v>
      </c>
      <c r="AM10" s="4">
        <v>112</v>
      </c>
      <c r="AN10" s="4">
        <v>8</v>
      </c>
      <c r="AO10" s="4">
        <v>14</v>
      </c>
      <c r="AP10" s="4">
        <v>0</v>
      </c>
      <c r="AQ10" s="4">
        <v>2</v>
      </c>
    </row>
    <row r="11" spans="1:43" x14ac:dyDescent="0.25">
      <c r="A11" t="s">
        <v>40</v>
      </c>
      <c r="B11" t="s">
        <v>41</v>
      </c>
      <c r="C11" t="s">
        <v>42</v>
      </c>
      <c r="D11" s="4">
        <v>0</v>
      </c>
      <c r="E11" s="4">
        <v>0</v>
      </c>
      <c r="F11" s="4">
        <v>16</v>
      </c>
      <c r="G11" s="4">
        <v>28</v>
      </c>
      <c r="H11" s="4">
        <v>18</v>
      </c>
      <c r="I11" s="4">
        <v>0</v>
      </c>
      <c r="J11" s="4">
        <v>17</v>
      </c>
      <c r="K11" s="4">
        <v>65</v>
      </c>
      <c r="L11" s="4">
        <v>0</v>
      </c>
      <c r="M11" s="4">
        <v>0</v>
      </c>
      <c r="N11" s="4">
        <v>16</v>
      </c>
      <c r="O11" s="4">
        <v>28</v>
      </c>
      <c r="P11" s="4">
        <v>16</v>
      </c>
      <c r="Q11" s="4">
        <v>0</v>
      </c>
      <c r="R11" s="4">
        <v>17</v>
      </c>
      <c r="S11" s="4">
        <v>50</v>
      </c>
      <c r="T11" s="4">
        <v>0</v>
      </c>
      <c r="U11" s="4">
        <v>0</v>
      </c>
      <c r="V11" s="4">
        <v>12</v>
      </c>
      <c r="W11" s="4">
        <v>12</v>
      </c>
      <c r="X11" s="4">
        <v>14</v>
      </c>
      <c r="Y11" s="4">
        <v>0</v>
      </c>
      <c r="Z11" s="4">
        <v>17</v>
      </c>
      <c r="AA11" s="4">
        <v>34</v>
      </c>
      <c r="AB11" s="4">
        <v>2</v>
      </c>
      <c r="AC11" s="4">
        <v>0</v>
      </c>
      <c r="AD11" s="4">
        <v>39</v>
      </c>
      <c r="AE11" s="4">
        <v>7</v>
      </c>
      <c r="AF11" s="4">
        <v>0</v>
      </c>
      <c r="AG11" s="4">
        <v>6</v>
      </c>
      <c r="AH11" s="4">
        <v>3</v>
      </c>
      <c r="AI11" s="4">
        <v>0</v>
      </c>
      <c r="AJ11" s="4">
        <v>0</v>
      </c>
      <c r="AK11" s="4">
        <v>48</v>
      </c>
      <c r="AL11" s="4">
        <v>32</v>
      </c>
      <c r="AM11" s="4">
        <v>12</v>
      </c>
      <c r="AN11" s="4">
        <v>5</v>
      </c>
      <c r="AO11" s="4">
        <v>5</v>
      </c>
      <c r="AP11" s="4">
        <v>1</v>
      </c>
      <c r="AQ11" s="4">
        <v>1</v>
      </c>
    </row>
    <row r="12" spans="1:43" ht="105" x14ac:dyDescent="0.25">
      <c r="A12" t="s">
        <v>20</v>
      </c>
      <c r="B12" t="s">
        <v>21</v>
      </c>
      <c r="C12" t="s">
        <v>22</v>
      </c>
      <c r="D12" s="4">
        <v>24</v>
      </c>
      <c r="E12" s="4">
        <v>32</v>
      </c>
      <c r="F12" s="4">
        <v>32</v>
      </c>
      <c r="G12" s="4">
        <v>20</v>
      </c>
      <c r="H12" s="4">
        <v>44</v>
      </c>
      <c r="I12" s="4">
        <v>73</v>
      </c>
      <c r="J12" s="4">
        <v>12</v>
      </c>
      <c r="K12" s="1" t="s">
        <v>23</v>
      </c>
      <c r="L12" s="4">
        <v>24</v>
      </c>
      <c r="M12" s="4">
        <v>32</v>
      </c>
      <c r="N12" s="4">
        <v>32</v>
      </c>
      <c r="O12" s="4">
        <v>20</v>
      </c>
      <c r="P12" s="4">
        <v>44</v>
      </c>
      <c r="Q12" s="4">
        <v>73</v>
      </c>
      <c r="R12" s="4">
        <v>12</v>
      </c>
      <c r="S12" s="1" t="s">
        <v>23</v>
      </c>
      <c r="T12" s="4">
        <v>13</v>
      </c>
      <c r="U12" s="4">
        <v>29</v>
      </c>
      <c r="V12" s="4">
        <v>39</v>
      </c>
      <c r="W12" s="4">
        <v>16</v>
      </c>
      <c r="X12" s="4">
        <v>28</v>
      </c>
      <c r="Y12" s="4">
        <v>63</v>
      </c>
      <c r="Z12" s="4">
        <v>12</v>
      </c>
      <c r="AA12" s="4">
        <v>16</v>
      </c>
      <c r="AB12" s="4">
        <v>0</v>
      </c>
      <c r="AC12" s="4">
        <v>1</v>
      </c>
      <c r="AD12" s="4">
        <v>16</v>
      </c>
      <c r="AE12" s="4">
        <v>23</v>
      </c>
      <c r="AF12" s="4">
        <v>0</v>
      </c>
      <c r="AG12" s="4">
        <v>71</v>
      </c>
      <c r="AH12" s="4">
        <v>22</v>
      </c>
      <c r="AI12" s="4">
        <v>183</v>
      </c>
      <c r="AJ12" s="4">
        <v>165</v>
      </c>
      <c r="AK12" s="4">
        <v>206</v>
      </c>
      <c r="AL12" s="4">
        <v>178</v>
      </c>
      <c r="AM12" s="4">
        <v>172</v>
      </c>
      <c r="AN12" s="4">
        <v>16</v>
      </c>
      <c r="AO12" s="4">
        <v>18</v>
      </c>
      <c r="AP12" s="4">
        <v>4</v>
      </c>
      <c r="AQ12" s="4">
        <v>3</v>
      </c>
    </row>
    <row r="13" spans="1:43" ht="60" x14ac:dyDescent="0.25">
      <c r="A13" t="s">
        <v>24</v>
      </c>
      <c r="B13" t="s">
        <v>25</v>
      </c>
      <c r="C13" t="s">
        <v>26</v>
      </c>
      <c r="D13" s="1" t="s">
        <v>27</v>
      </c>
      <c r="E13" s="1" t="s">
        <v>27</v>
      </c>
      <c r="F13" s="1" t="s">
        <v>27</v>
      </c>
      <c r="G13" s="1" t="s">
        <v>27</v>
      </c>
      <c r="H13" s="1" t="s">
        <v>27</v>
      </c>
      <c r="I13" s="1" t="s">
        <v>28</v>
      </c>
      <c r="J13" s="4">
        <v>17</v>
      </c>
      <c r="K13" s="1">
        <v>96</v>
      </c>
      <c r="L13" s="1" t="s">
        <v>29</v>
      </c>
      <c r="M13" s="1" t="s">
        <v>29</v>
      </c>
      <c r="N13" s="1" t="s">
        <v>29</v>
      </c>
      <c r="O13" s="1" t="s">
        <v>29</v>
      </c>
      <c r="P13" s="1" t="s">
        <v>29</v>
      </c>
      <c r="Q13" s="1" t="s">
        <v>30</v>
      </c>
      <c r="R13" s="4">
        <v>18</v>
      </c>
      <c r="S13" s="4">
        <v>96</v>
      </c>
      <c r="T13" s="4">
        <v>9</v>
      </c>
      <c r="U13" s="4">
        <v>11</v>
      </c>
      <c r="V13" s="4">
        <v>20</v>
      </c>
      <c r="W13" s="4">
        <v>17</v>
      </c>
      <c r="X13" s="1">
        <v>23</v>
      </c>
      <c r="Y13" s="1" t="s">
        <v>30</v>
      </c>
      <c r="Z13" s="4">
        <v>18</v>
      </c>
      <c r="AA13" s="4">
        <v>37</v>
      </c>
      <c r="AB13" s="4">
        <v>0</v>
      </c>
      <c r="AC13" s="4">
        <v>2</v>
      </c>
      <c r="AD13" s="4">
        <v>22</v>
      </c>
      <c r="AE13" s="4">
        <v>2</v>
      </c>
      <c r="AF13" s="4">
        <v>0</v>
      </c>
      <c r="AG13" s="4">
        <v>47</v>
      </c>
      <c r="AH13" s="4">
        <v>9</v>
      </c>
      <c r="AI13" s="4">
        <v>133</v>
      </c>
      <c r="AJ13" s="4">
        <v>208</v>
      </c>
      <c r="AK13" s="4">
        <v>440</v>
      </c>
      <c r="AL13" s="4">
        <v>255</v>
      </c>
      <c r="AM13" s="4">
        <v>197</v>
      </c>
      <c r="AN13" s="4">
        <v>6</v>
      </c>
      <c r="AO13" s="4">
        <v>6</v>
      </c>
      <c r="AP13" s="4">
        <v>3</v>
      </c>
      <c r="AQ13" s="4">
        <v>3</v>
      </c>
    </row>
    <row r="16" spans="1:43" x14ac:dyDescent="0.25">
      <c r="P16">
        <f>185+30+28</f>
        <v>243</v>
      </c>
    </row>
    <row r="19" spans="1:2" x14ac:dyDescent="0.25">
      <c r="A19" s="2"/>
      <c r="B19" s="3"/>
    </row>
    <row r="20" spans="1:2" x14ac:dyDescent="0.25">
      <c r="A20" s="2"/>
      <c r="B20" s="3"/>
    </row>
    <row r="21" spans="1:2" x14ac:dyDescent="0.25">
      <c r="A21" s="2"/>
      <c r="B21" s="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fbeb0b-07d2-4b4e-9a20-c861557ab230" xsi:nil="true"/>
    <lcf76f155ced4ddcb4097134ff3c332f xmlns="e4a3c355-1d8c-47df-9638-d490a637046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C61878930354AA60D80EAE4C1A7AE" ma:contentTypeVersion="14" ma:contentTypeDescription="Create a new document." ma:contentTypeScope="" ma:versionID="aaf4ff4496a2019b792b01b0aa07923f">
  <xsd:schema xmlns:xsd="http://www.w3.org/2001/XMLSchema" xmlns:xs="http://www.w3.org/2001/XMLSchema" xmlns:p="http://schemas.microsoft.com/office/2006/metadata/properties" xmlns:ns2="e4a3c355-1d8c-47df-9638-d490a6370467" xmlns:ns3="cafbeb0b-07d2-4b4e-9a20-c861557ab230" targetNamespace="http://schemas.microsoft.com/office/2006/metadata/properties" ma:root="true" ma:fieldsID="e9aacf6c752c5d3c3535045a0c25503d" ns2:_="" ns3:_="">
    <xsd:import namespace="e4a3c355-1d8c-47df-9638-d490a6370467"/>
    <xsd:import namespace="cafbeb0b-07d2-4b4e-9a20-c861557ab2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3c355-1d8c-47df-9638-d490a63704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ca6aeba-1d2c-45bc-9e3a-55fc3c9067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beb0b-07d2-4b4e-9a20-c861557ab23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54d51d6-c99c-4ac4-8f83-0063fd562dcc}" ma:internalName="TaxCatchAll" ma:showField="CatchAllData" ma:web="cafbeb0b-07d2-4b4e-9a20-c861557ab2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EC8128-8EB3-4961-9572-DC5EFF7C2DA4}">
  <ds:schemaRefs>
    <ds:schemaRef ds:uri="http://schemas.microsoft.com/office/2006/metadata/properties"/>
    <ds:schemaRef ds:uri="http://schemas.microsoft.com/office/infopath/2007/PartnerControls"/>
    <ds:schemaRef ds:uri="cafbeb0b-07d2-4b4e-9a20-c861557ab230"/>
    <ds:schemaRef ds:uri="e4a3c355-1d8c-47df-9638-d490a6370467"/>
  </ds:schemaRefs>
</ds:datastoreItem>
</file>

<file path=customXml/itemProps2.xml><?xml version="1.0" encoding="utf-8"?>
<ds:datastoreItem xmlns:ds="http://schemas.openxmlformats.org/officeDocument/2006/customXml" ds:itemID="{7E464DC5-94DA-477D-81AC-3876D5D579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8B161A-B36D-487D-8D66-5DC9B0A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a3c355-1d8c-47df-9638-d490a6370467"/>
    <ds:schemaRef ds:uri="cafbeb0b-07d2-4b4e-9a20-c861557ab2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Angelyn Johnson</dc:creator>
  <cp:lastModifiedBy>Angelyn Johnson</cp:lastModifiedBy>
  <dcterms:created xsi:type="dcterms:W3CDTF">2023-09-19T17:52:16Z</dcterms:created>
  <dcterms:modified xsi:type="dcterms:W3CDTF">2023-09-27T17:45:59Z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0x010100524C61878930354AA60D80EAE4C1A7AE</vt:lpwstr>
  </property>
  <property fmtid="{D5CDD505-2E9C-101B-9397-08002B2CF9AE}" pid="11" name="MediaServiceImageTags">
    <vt:lpwstr/>
  </property>
</Properties>
</file>